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3\"/>
    </mc:Choice>
  </mc:AlternateContent>
  <xr:revisionPtr revIDLastSave="0" documentId="13_ncr:1_{6A854A0B-D159-4944-933F-4B648E9C7C13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1-02-21" sheetId="1" r:id="rId1"/>
    <sheet name="FORMULÁŘ 8 - rekap poplatků" sheetId="2" r:id="rId2"/>
  </sheets>
  <definedNames>
    <definedName name="_xlnm._FilterDatabase" localSheetId="0" hidden="1">'PS 51-02-21'!$A$11:$H$420</definedName>
    <definedName name="_xlnm.Print_Area" localSheetId="1">'FORMULÁŘ 8 - rekap poplatků'!$A$1:$K$74</definedName>
    <definedName name="_xlnm.Print_Area" localSheetId="0">'PS 51-02-21'!$A$1:$H$30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8" i="1" l="1"/>
  <c r="H17" i="1"/>
  <c r="H16" i="1"/>
  <c r="H15" i="1"/>
  <c r="H14" i="1"/>
  <c r="H26" i="1"/>
  <c r="I71" i="2" l="1"/>
  <c r="K71" i="2" s="1"/>
  <c r="I72" i="2"/>
  <c r="K72" i="2" s="1"/>
  <c r="I73" i="2"/>
  <c r="K73" i="2" s="1"/>
  <c r="I55" i="2" l="1"/>
  <c r="K55" i="2" s="1"/>
  <c r="H21" i="1" l="1"/>
  <c r="H22" i="1"/>
  <c r="H23" i="1"/>
  <c r="H24" i="1"/>
  <c r="H25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H13" i="1" s="1"/>
  <c r="H420" i="1" l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20" i="1"/>
  <c r="H19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<sst xmlns="http://schemas.openxmlformats.org/spreadsheetml/2006/main" count="449" uniqueCount="203">
  <si>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</si>
  <si>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</si>
  <si>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</si>
  <si>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</si>
  <si>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</si>
  <si>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</si>
  <si>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</si>
  <si>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</si>
  <si>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</si>
  <si>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</si>
  <si>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</si>
  <si>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</si>
  <si>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</si>
  <si>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</si>
  <si>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</si>
  <si>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</si>
  <si>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</si>
  <si>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</si>
  <si>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</si>
  <si>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</si>
  <si>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</si>
  <si>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</si>
  <si>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</si>
  <si>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</si>
  <si>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</si>
  <si>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</si>
  <si>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</si>
  <si>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</si>
  <si>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</si>
  <si>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</si>
  <si>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</si>
  <si>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</si>
  <si>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</si>
  <si>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</si>
  <si>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</si>
  <si>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</si>
  <si>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</si>
  <si>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</si>
  <si>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</si>
  <si>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</si>
  <si>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</si>
  <si>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</si>
  <si>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</si>
  <si>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</si>
  <si>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</si>
  <si>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</si>
  <si>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</si>
  <si>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</si>
  <si>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</si>
  <si>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</si>
  <si>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</si>
  <si>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</si>
  <si>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</si>
  <si>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</si>
  <si>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</si>
  <si>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</si>
  <si>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</si>
  <si>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</si>
  <si>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</si>
  <si>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</si>
  <si>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</si>
  <si>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</si>
  <si>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</si>
  <si>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</si>
  <si>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</si>
  <si>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</si>
  <si>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</si>
  <si>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</si>
  <si>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</si>
  <si>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</si>
  <si>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</si>
  <si>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</si>
  <si>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</si>
  <si>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</si>
  <si>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</si>
  <si>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</si>
  <si>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</si>
  <si>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</si>
  <si>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</si>
  <si>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</si>
  <si>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</si>
  <si>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</si>
  <si>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</si>
  <si>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</si>
  <si>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</si>
  <si>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</si>
  <si>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</si>
  <si>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</si>
  <si>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</si>
  <si>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</si>
  <si>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</si>
  <si>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</si>
  <si>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</si>
  <si>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</si>
  <si>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</si>
  <si>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</si>
  <si>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</si>
  <si>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</si>
  <si>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</si>
  <si>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</si>
  <si>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</si>
  <si>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</si>
  <si>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</si>
  <si>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</si>
  <si>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</si>
  <si>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</si>
  <si>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</si>
  <si>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</si>
  <si>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</si>
  <si>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</si>
  <si>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</si>
  <si>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</si>
  <si>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</si>
  <si>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</si>
  <si>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</si>
  <si>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</si>
  <si>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</si>
  <si>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</si>
  <si>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</si>
  <si>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</si>
  <si>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</si>
  <si>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</si>
  <si>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</si>
  <si>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</si>
  <si>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</si>
  <si>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</si>
  <si>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</si>
  <si>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</si>
  <si>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</si>
  <si>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</si>
  <si>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</si>
  <si>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</si>
  <si>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</si>
  <si>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</si>
  <si>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</si>
  <si>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</si>
  <si>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</si>
  <si>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</si>
  <si>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</si>
  <si>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</si>
  <si>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</si>
  <si>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</si>
  <si>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</si>
  <si>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</si>
  <si>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</si>
  <si>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</si>
  <si>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</si>
  <si>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</si>
  <si>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</si>
  <si>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</si>
  <si>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m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</si>
  <si>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</si>
  <si>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</si>
  <si>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</si>
  <si>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</si>
  <si>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</si>
  <si>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</si>
  <si>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</si>
  <si>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</si>
  <si>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</si>
  <si>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</si>
  <si>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</si>
  <si>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</si>
  <si>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</si>
  <si>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Zastávka Machnín, rozhlasové zařízení</t>
  </si>
  <si>
    <t>PS 51-02-21</t>
  </si>
  <si>
    <t>Rekonstrukce ŽST Chrastava</t>
  </si>
  <si>
    <t>STOSMOL, s.r.o.</t>
  </si>
  <si>
    <t>kus</t>
  </si>
  <si>
    <t>75L125</t>
  </si>
  <si>
    <t>PŘÍSLUŠENSTVÍ ÚSTŘEDNY - MODUL HLÍDÁNÍ 100 V LINKY RÚ</t>
  </si>
  <si>
    <t>75L161</t>
  </si>
  <si>
    <t>ROZHLASOVÉ PŘÍSLUŠENSTVÍ - KONZOLA PRO REPRODUKTOR</t>
  </si>
  <si>
    <t>75L162</t>
  </si>
  <si>
    <t>ROZHLASOVÉ PŘÍSLUŠENSTVÍ - SVORKOVNICE PRO SKLOPNÝ ROZHLASOVÝ STOŽÁR</t>
  </si>
  <si>
    <t>ROZHLASOVÉ PŘÍSLUŠENSTVÍ - ROZVODNÁ KRABICE PRO ROZHLAS</t>
  </si>
  <si>
    <t>75L172</t>
  </si>
  <si>
    <t>REPRODUKTOR VENKOVNÍ SMĚROVÝ S NASTAVITELNÝM VÝKONEM</t>
  </si>
  <si>
    <t>75L191</t>
  </si>
  <si>
    <t>KABEL SILOVÝ PRO ROZHLAS PRŮMĚRU DO 1,5 MM2</t>
  </si>
  <si>
    <t>kmžíla</t>
  </si>
  <si>
    <t>kpl</t>
  </si>
  <si>
    <t>75L1B2</t>
  </si>
  <si>
    <t>ZKOUŠENÍ, NASTAVENÍ A UVEDENÍ ROZHLASOVÉHO ZAŘÍZENÍ DO PROVOZU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</si>
  <si>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</si>
  <si>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</si>
  <si>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</si>
  <si>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</si>
  <si>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75IH91</t>
  </si>
  <si>
    <t>UKONČENÍ KABELU ŠTÍTEK KABELOVÝ - DODÁVKA</t>
  </si>
  <si>
    <t>75L1A2</t>
  </si>
  <si>
    <t>kpl.</t>
  </si>
  <si>
    <t>Ostatní montážní a přípomocné práce</t>
  </si>
  <si>
    <t>OTSKP_2019</t>
  </si>
  <si>
    <t>75L112</t>
  </si>
  <si>
    <t>ROZHLASOVÁ ÚSTŘEDNA DIGITÁLNÍ (IP) PROVEDENÍ SE ZESILOVAČEM DO 100W</t>
  </si>
  <si>
    <t>75L163</t>
  </si>
  <si>
    <t>MĚŘENÍ AKUSTICKÉHO HLUKU NA HRANICI OCHRANNÉHO PÁSMA V ZAST.</t>
  </si>
  <si>
    <t>JISTIČ JEDNOPÓLOVÝ (10 KA) OD 4 DO 10 A</t>
  </si>
  <si>
    <t>75B711</t>
  </si>
  <si>
    <t>PŘEPĚŤOVÁ OCHRANA PRO PRVEK V KOLEJIŠTI - DODÁVKA</t>
  </si>
  <si>
    <t>75B717</t>
  </si>
  <si>
    <t>PŘEPĚŤOVÁ OCHRANA PRO PRVEK V KOLEJIŠTI -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</si>
</sst>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5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76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3" xfId="0" applyNumberFormat="1" applyFont="1" applyFill="1" applyBorder="1" applyAlignment="1" applyProtection="1">
      <alignment horizontal="center" vertical="center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0" fontId="9" fillId="0" borderId="44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4" xfId="0" applyFont="1" applyFill="1" applyBorder="1" applyAlignment="1" applyProtection="1">
      <alignment horizontal="center" vertical="center"/>
      <protection locked="0"/>
    </xf>
    <xf numFmtId="164" fontId="7" fillId="0" borderId="44" xfId="0" applyNumberFormat="1" applyFont="1" applyFill="1" applyBorder="1" applyAlignment="1" applyProtection="1">
      <alignment horizontal="center" vertical="center"/>
      <protection locked="0"/>
    </xf>
    <xf numFmtId="4" fontId="10" fillId="0" borderId="44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5" xfId="3" applyNumberFormat="1" applyFont="1" applyFill="1" applyBorder="1" applyProtection="1">
      <protection locked="0"/>
    </xf>
    <xf numFmtId="0" fontId="9" fillId="0" borderId="13" xfId="1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9" fillId="0" borderId="13" xfId="1" applyFont="1" applyBorder="1" applyAlignment="1">
      <alignment horizontal="left" vertical="center" wrapText="1"/>
    </xf>
    <xf numFmtId="2" fontId="10" fillId="0" borderId="13" xfId="1" applyNumberFormat="1" applyFont="1" applyBorder="1" applyAlignment="1" applyProtection="1">
      <alignment horizontal="right" vertical="center"/>
      <protection locked="0"/>
    </xf>
    <xf numFmtId="4" fontId="9" fillId="0" borderId="42" xfId="1" applyNumberFormat="1" applyFont="1" applyFill="1" applyBorder="1" applyAlignment="1" applyProtection="1">
      <alignment horizontal="right" vertical="center"/>
      <protection hidden="1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5" fillId="0" borderId="46" xfId="0" applyFont="1" applyFill="1" applyBorder="1" applyAlignment="1" applyProtection="1">
      <alignment horizontal="center" vertical="center"/>
      <protection locked="0"/>
    </xf>
    <xf numFmtId="0" fontId="5" fillId="0" borderId="47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vertical="top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0" fontId="9" fillId="0" borderId="35" xfId="1" applyFont="1" applyBorder="1" applyAlignment="1">
      <alignment horizontal="center" vertical="center" wrapText="1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0" fontId="5" fillId="0" borderId="62" xfId="0" applyFont="1" applyFill="1" applyBorder="1" applyAlignment="1" applyProtection="1">
      <alignment horizontal="center" vertical="center"/>
      <protection locked="0"/>
    </xf>
    <xf numFmtId="0" fontId="5" fillId="0" borderId="63" xfId="0" applyFont="1" applyFill="1" applyBorder="1" applyAlignment="1" applyProtection="1">
      <alignment horizontal="center" vertical="center"/>
      <protection locked="0"/>
    </xf>
    <xf numFmtId="0" fontId="8" fillId="0" borderId="64" xfId="1" applyNumberFormat="1" applyFont="1" applyFill="1" applyBorder="1" applyAlignment="1" applyProtection="1">
      <alignment horizontal="left" vertical="center" wrapText="1"/>
      <protection locked="0"/>
    </xf>
    <xf numFmtId="0" fontId="5" fillId="0" borderId="64" xfId="0" applyFont="1" applyFill="1" applyBorder="1" applyAlignment="1" applyProtection="1">
      <alignment horizontal="center" vertical="center"/>
      <protection locked="0"/>
    </xf>
    <xf numFmtId="164" fontId="5" fillId="0" borderId="64" xfId="0" applyNumberFormat="1" applyFont="1" applyFill="1" applyBorder="1" applyAlignment="1" applyProtection="1">
      <alignment horizontal="center" vertical="center"/>
      <protection locked="0"/>
    </xf>
    <xf numFmtId="4" fontId="11" fillId="0" borderId="64" xfId="1" applyNumberFormat="1" applyFont="1" applyFill="1" applyBorder="1" applyAlignment="1" applyProtection="1">
      <alignment horizontal="center" vertical="center"/>
      <protection locked="0"/>
    </xf>
    <xf numFmtId="4" fontId="9" fillId="0" borderId="45" xfId="1" applyNumberFormat="1" applyFont="1" applyFill="1" applyBorder="1" applyAlignment="1" applyProtection="1">
      <alignment horizontal="right" vertical="center"/>
      <protection hidden="1"/>
    </xf>
    <xf numFmtId="0" fontId="12" fillId="0" borderId="53" xfId="0" applyFont="1" applyFill="1" applyBorder="1" applyAlignment="1" applyProtection="1">
      <alignment horizontal="left" vertical="top"/>
      <protection hidden="1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3" fillId="2" borderId="4" xfId="0" applyFont="1" applyFill="1" applyBorder="1" applyAlignment="1" applyProtection="1">
      <alignment horizontal="left" vertical="top" wrapText="1"/>
      <protection locked="0"/>
    </xf>
    <xf numFmtId="0" fontId="12" fillId="0" borderId="53" xfId="0" applyFont="1" applyFill="1" applyBorder="1" applyAlignment="1" applyProtection="1">
      <alignment horizontal="left" vertical="center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4" fillId="2" borderId="20" xfId="0" applyNumberFormat="1" applyFont="1" applyFill="1" applyBorder="1" applyAlignment="1" applyProtection="1">
      <alignment horizontal="right" vertical="center"/>
      <protection locked="0"/>
    </xf>
    <xf numFmtId="49" fontId="44" fillId="2" borderId="7" xfId="0" applyNumberFormat="1" applyFont="1" applyFill="1" applyBorder="1" applyAlignment="1" applyProtection="1">
      <alignment horizontal="right" vertical="center"/>
      <protection locked="0"/>
    </xf>
    <xf numFmtId="49" fontId="44" fillId="2" borderId="54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57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14" fontId="11" fillId="2" borderId="56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20"/>
  <sheetViews>
    <sheetView showZeros="0" tabSelected="1" view="pageBreakPreview" zoomScale="110" zoomScaleNormal="85" zoomScaleSheetLayoutView="110" workbookViewId="0">
      <selection sqref="A1:D1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21" t="s">
        <v>5</v>
      </c>
      <c r="B1" s="122"/>
      <c r="C1" s="122"/>
      <c r="D1" s="122"/>
      <c r="E1" s="137" t="s">
        <v>151</v>
      </c>
      <c r="F1" s="138"/>
      <c r="G1" s="141">
        <f>SUM(H12:H9982)</f>
        <v>0</v>
      </c>
      <c r="H1" s="142"/>
    </row>
    <row r="2" spans="1:8" ht="37.5" customHeight="1" thickBot="1" x14ac:dyDescent="0.3">
      <c r="A2" s="101" t="s">
        <v>6</v>
      </c>
      <c r="B2" s="123" t="s">
        <v>166</v>
      </c>
      <c r="C2" s="123"/>
      <c r="D2" s="123"/>
      <c r="E2" s="139"/>
      <c r="F2" s="140"/>
      <c r="G2" s="143"/>
      <c r="H2" s="144"/>
    </row>
    <row r="3" spans="1:8" ht="30.75" customHeight="1" thickTop="1" x14ac:dyDescent="0.25">
      <c r="A3" s="117" t="s">
        <v>7</v>
      </c>
      <c r="B3" s="118"/>
      <c r="C3" s="124" t="s">
        <v>164</v>
      </c>
      <c r="D3" s="124"/>
      <c r="E3" s="129" t="s">
        <v>165</v>
      </c>
      <c r="F3" s="130"/>
      <c r="G3" s="130"/>
      <c r="H3" s="131"/>
    </row>
    <row r="4" spans="1:8" ht="18" customHeight="1" x14ac:dyDescent="0.25">
      <c r="A4" s="125" t="s">
        <v>8</v>
      </c>
      <c r="B4" s="126"/>
      <c r="C4" s="94" t="s">
        <v>149</v>
      </c>
      <c r="D4" s="4"/>
      <c r="E4" s="127" t="s">
        <v>1</v>
      </c>
      <c r="F4" s="128"/>
      <c r="G4" s="135"/>
      <c r="H4" s="136"/>
    </row>
    <row r="5" spans="1:8" ht="18" customHeight="1" x14ac:dyDescent="0.25">
      <c r="A5" s="125" t="s">
        <v>9</v>
      </c>
      <c r="B5" s="126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59" t="s">
        <v>2</v>
      </c>
      <c r="F5" s="160"/>
      <c r="G5" s="132"/>
      <c r="H5" s="133"/>
    </row>
    <row r="6" spans="1:8" ht="18" customHeight="1" x14ac:dyDescent="0.25">
      <c r="A6" s="161" t="s">
        <v>11</v>
      </c>
      <c r="B6" s="162"/>
      <c r="C6" s="157" t="s">
        <v>167</v>
      </c>
      <c r="D6" s="158"/>
      <c r="E6" s="159" t="s">
        <v>3</v>
      </c>
      <c r="F6" s="160"/>
      <c r="G6" s="134">
        <v>2019</v>
      </c>
      <c r="H6" s="133"/>
    </row>
    <row r="7" spans="1:8" ht="18" customHeight="1" thickBot="1" x14ac:dyDescent="0.3">
      <c r="A7" s="163"/>
      <c r="B7" s="164"/>
      <c r="C7" s="149" t="s">
        <v>163</v>
      </c>
      <c r="D7" s="150"/>
      <c r="E7" s="119" t="s">
        <v>4</v>
      </c>
      <c r="F7" s="120"/>
      <c r="G7" s="165">
        <v>43641</v>
      </c>
      <c r="H7" s="166"/>
    </row>
    <row r="8" spans="1:8" ht="15" customHeight="1" x14ac:dyDescent="0.25">
      <c r="A8" s="151" t="s">
        <v>12</v>
      </c>
      <c r="B8" s="153" t="s">
        <v>13</v>
      </c>
      <c r="C8" s="153" t="s">
        <v>19</v>
      </c>
      <c r="D8" s="155" t="s">
        <v>14</v>
      </c>
      <c r="E8" s="155" t="s">
        <v>0</v>
      </c>
      <c r="F8" s="155" t="s">
        <v>15</v>
      </c>
      <c r="G8" s="145" t="s">
        <v>18</v>
      </c>
      <c r="H8" s="146"/>
    </row>
    <row r="9" spans="1:8" x14ac:dyDescent="0.25">
      <c r="A9" s="152"/>
      <c r="B9" s="154"/>
      <c r="C9" s="154"/>
      <c r="D9" s="156"/>
      <c r="E9" s="156"/>
      <c r="F9" s="156"/>
      <c r="G9" s="147"/>
      <c r="H9" s="148"/>
    </row>
    <row r="10" spans="1:8" x14ac:dyDescent="0.25">
      <c r="A10" s="152"/>
      <c r="B10" s="154"/>
      <c r="C10" s="154"/>
      <c r="D10" s="156"/>
      <c r="E10" s="156"/>
      <c r="F10" s="156"/>
      <c r="G10" s="12" t="s">
        <v>16</v>
      </c>
      <c r="H10" s="102" t="s">
        <v>17</v>
      </c>
    </row>
    <row r="11" spans="1:8" x14ac:dyDescent="0.25">
      <c r="A11" s="103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02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04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/>
      <c r="H13" s="105">
        <f t="shared" ref="H13:H18" si="0">ROUND(G13*F13,2)</f>
        <v>0</v>
      </c>
    </row>
    <row r="14" spans="1:8" ht="15.75" thickTop="1" x14ac:dyDescent="0.25">
      <c r="A14" s="106">
        <v>2</v>
      </c>
      <c r="B14" s="91">
        <v>744612</v>
      </c>
      <c r="C14" s="89" t="s">
        <v>193</v>
      </c>
      <c r="D14" s="88" t="s">
        <v>198</v>
      </c>
      <c r="E14" s="90" t="s">
        <v>168</v>
      </c>
      <c r="F14" s="90">
        <v>1</v>
      </c>
      <c r="G14" s="92"/>
      <c r="H14" s="107">
        <f t="shared" si="0"/>
        <v>0</v>
      </c>
    </row>
    <row r="15" spans="1:8" x14ac:dyDescent="0.25">
      <c r="A15" s="106">
        <v>3</v>
      </c>
      <c r="B15" s="88" t="s">
        <v>184</v>
      </c>
      <c r="C15" s="89" t="s">
        <v>193</v>
      </c>
      <c r="D15" s="88" t="s">
        <v>185</v>
      </c>
      <c r="E15" s="90" t="s">
        <v>150</v>
      </c>
      <c r="F15" s="90">
        <v>30</v>
      </c>
      <c r="G15" s="92"/>
      <c r="H15" s="107">
        <f t="shared" si="0"/>
        <v>0</v>
      </c>
    </row>
    <row r="16" spans="1:8" ht="22.5" x14ac:dyDescent="0.25">
      <c r="A16" s="106">
        <v>4</v>
      </c>
      <c r="B16" s="88" t="s">
        <v>186</v>
      </c>
      <c r="C16" s="89" t="s">
        <v>193</v>
      </c>
      <c r="D16" s="88" t="s">
        <v>187</v>
      </c>
      <c r="E16" s="90" t="s">
        <v>168</v>
      </c>
      <c r="F16" s="90">
        <v>4</v>
      </c>
      <c r="G16" s="92"/>
      <c r="H16" s="107">
        <f t="shared" si="0"/>
        <v>0</v>
      </c>
    </row>
    <row r="17" spans="1:8" x14ac:dyDescent="0.25">
      <c r="A17" s="106">
        <v>5</v>
      </c>
      <c r="B17" s="88" t="s">
        <v>199</v>
      </c>
      <c r="C17" s="89" t="s">
        <v>193</v>
      </c>
      <c r="D17" s="88" t="s">
        <v>200</v>
      </c>
      <c r="E17" s="90" t="s">
        <v>168</v>
      </c>
      <c r="F17" s="90">
        <v>2</v>
      </c>
      <c r="G17" s="92"/>
      <c r="H17" s="107">
        <f t="shared" si="0"/>
        <v>0</v>
      </c>
    </row>
    <row r="18" spans="1:8" x14ac:dyDescent="0.25">
      <c r="A18" s="106">
        <v>6</v>
      </c>
      <c r="B18" s="88" t="s">
        <v>201</v>
      </c>
      <c r="C18" s="89" t="s">
        <v>193</v>
      </c>
      <c r="D18" s="88" t="s">
        <v>202</v>
      </c>
      <c r="E18" s="90" t="s">
        <v>168</v>
      </c>
      <c r="F18" s="90">
        <v>2</v>
      </c>
      <c r="G18" s="92"/>
      <c r="H18" s="107">
        <f t="shared" si="0"/>
        <v>0</v>
      </c>
    </row>
    <row r="19" spans="1:8" ht="26.1" customHeight="1" x14ac:dyDescent="0.25">
      <c r="A19" s="106">
        <v>7</v>
      </c>
      <c r="B19" s="88" t="s">
        <v>194</v>
      </c>
      <c r="C19" s="89" t="s">
        <v>193</v>
      </c>
      <c r="D19" s="88" t="s">
        <v>195</v>
      </c>
      <c r="E19" s="90" t="s">
        <v>168</v>
      </c>
      <c r="F19" s="90">
        <v>1</v>
      </c>
      <c r="G19" s="92"/>
      <c r="H19" s="108">
        <f t="shared" ref="H19:H62" si="1">ROUND(G19*F19,2)</f>
        <v>0</v>
      </c>
    </row>
    <row r="20" spans="1:8" x14ac:dyDescent="0.25">
      <c r="A20" s="106">
        <v>8</v>
      </c>
      <c r="B20" s="88" t="s">
        <v>169</v>
      </c>
      <c r="C20" s="89" t="s">
        <v>193</v>
      </c>
      <c r="D20" s="88" t="s">
        <v>170</v>
      </c>
      <c r="E20" s="90" t="s">
        <v>168</v>
      </c>
      <c r="F20" s="90">
        <v>1</v>
      </c>
      <c r="G20" s="92"/>
      <c r="H20" s="107">
        <f t="shared" si="1"/>
        <v>0</v>
      </c>
    </row>
    <row r="21" spans="1:8" x14ac:dyDescent="0.25">
      <c r="A21" s="106">
        <v>9</v>
      </c>
      <c r="B21" s="88" t="s">
        <v>171</v>
      </c>
      <c r="C21" s="89" t="s">
        <v>193</v>
      </c>
      <c r="D21" s="88" t="s">
        <v>172</v>
      </c>
      <c r="E21" s="90" t="s">
        <v>168</v>
      </c>
      <c r="F21" s="90">
        <v>2</v>
      </c>
      <c r="G21" s="92"/>
      <c r="H21" s="107">
        <f t="shared" si="1"/>
        <v>0</v>
      </c>
    </row>
    <row r="22" spans="1:8" ht="22.5" x14ac:dyDescent="0.25">
      <c r="A22" s="106">
        <v>10</v>
      </c>
      <c r="B22" s="88" t="s">
        <v>173</v>
      </c>
      <c r="C22" s="89" t="s">
        <v>193</v>
      </c>
      <c r="D22" s="88" t="s">
        <v>174</v>
      </c>
      <c r="E22" s="90" t="s">
        <v>168</v>
      </c>
      <c r="F22" s="90">
        <v>2</v>
      </c>
      <c r="G22" s="92"/>
      <c r="H22" s="107">
        <f t="shared" si="1"/>
        <v>0</v>
      </c>
    </row>
    <row r="23" spans="1:8" x14ac:dyDescent="0.25">
      <c r="A23" s="106">
        <v>11</v>
      </c>
      <c r="B23" s="88" t="s">
        <v>196</v>
      </c>
      <c r="C23" s="89" t="s">
        <v>193</v>
      </c>
      <c r="D23" s="88" t="s">
        <v>175</v>
      </c>
      <c r="E23" s="90" t="s">
        <v>168</v>
      </c>
      <c r="F23" s="90">
        <v>2</v>
      </c>
      <c r="G23" s="92"/>
      <c r="H23" s="107">
        <f t="shared" si="1"/>
        <v>0</v>
      </c>
    </row>
    <row r="24" spans="1:8" x14ac:dyDescent="0.25">
      <c r="A24" s="106">
        <v>12</v>
      </c>
      <c r="B24" s="88" t="s">
        <v>176</v>
      </c>
      <c r="C24" s="89" t="s">
        <v>193</v>
      </c>
      <c r="D24" s="88" t="s">
        <v>177</v>
      </c>
      <c r="E24" s="90" t="s">
        <v>168</v>
      </c>
      <c r="F24" s="90">
        <v>2</v>
      </c>
      <c r="G24" s="92"/>
      <c r="H24" s="107">
        <f t="shared" si="1"/>
        <v>0</v>
      </c>
    </row>
    <row r="25" spans="1:8" x14ac:dyDescent="0.25">
      <c r="A25" s="106">
        <v>13</v>
      </c>
      <c r="B25" s="88" t="s">
        <v>178</v>
      </c>
      <c r="C25" s="89" t="s">
        <v>193</v>
      </c>
      <c r="D25" s="88" t="s">
        <v>179</v>
      </c>
      <c r="E25" s="90" t="s">
        <v>180</v>
      </c>
      <c r="F25" s="90">
        <v>0.2</v>
      </c>
      <c r="G25" s="92"/>
      <c r="H25" s="107">
        <f t="shared" si="1"/>
        <v>0</v>
      </c>
    </row>
    <row r="26" spans="1:8" x14ac:dyDescent="0.25">
      <c r="A26" s="106">
        <v>14</v>
      </c>
      <c r="B26" s="88" t="s">
        <v>190</v>
      </c>
      <c r="C26" s="89" t="s">
        <v>193</v>
      </c>
      <c r="D26" s="88" t="s">
        <v>197</v>
      </c>
      <c r="E26" s="90" t="s">
        <v>148</v>
      </c>
      <c r="F26" s="90">
        <v>1</v>
      </c>
      <c r="G26" s="92"/>
      <c r="H26" s="107">
        <f t="shared" si="1"/>
        <v>0</v>
      </c>
    </row>
    <row r="27" spans="1:8" x14ac:dyDescent="0.25">
      <c r="A27" s="106">
        <v>15</v>
      </c>
      <c r="B27" s="88" t="s">
        <v>182</v>
      </c>
      <c r="C27" s="89" t="s">
        <v>193</v>
      </c>
      <c r="D27" s="88" t="s">
        <v>183</v>
      </c>
      <c r="E27" s="90" t="s">
        <v>181</v>
      </c>
      <c r="F27" s="90">
        <v>1</v>
      </c>
      <c r="G27" s="92"/>
      <c r="H27" s="107">
        <f t="shared" si="1"/>
        <v>0</v>
      </c>
    </row>
    <row r="28" spans="1:8" x14ac:dyDescent="0.25">
      <c r="A28" s="106">
        <v>16</v>
      </c>
      <c r="B28" s="88" t="s">
        <v>188</v>
      </c>
      <c r="C28" s="89" t="s">
        <v>193</v>
      </c>
      <c r="D28" s="88" t="s">
        <v>189</v>
      </c>
      <c r="E28" s="90" t="s">
        <v>168</v>
      </c>
      <c r="F28" s="90">
        <v>4</v>
      </c>
      <c r="G28" s="92"/>
      <c r="H28" s="107">
        <f t="shared" si="1"/>
        <v>0</v>
      </c>
    </row>
    <row r="29" spans="1:8" x14ac:dyDescent="0.25">
      <c r="A29" s="109"/>
      <c r="B29" s="88"/>
      <c r="C29" s="89"/>
      <c r="D29" s="88" t="s">
        <v>192</v>
      </c>
      <c r="E29" s="90" t="s">
        <v>191</v>
      </c>
      <c r="F29" s="90">
        <v>1</v>
      </c>
      <c r="G29" s="92"/>
      <c r="H29" s="107">
        <f t="shared" si="1"/>
        <v>0</v>
      </c>
    </row>
    <row r="30" spans="1:8" ht="15.75" thickBot="1" x14ac:dyDescent="0.3">
      <c r="A30" s="110"/>
      <c r="B30" s="111"/>
      <c r="C30" s="111"/>
      <c r="D30" s="112"/>
      <c r="E30" s="113"/>
      <c r="F30" s="114"/>
      <c r="G30" s="115"/>
      <c r="H30" s="116">
        <f t="shared" si="1"/>
        <v>0</v>
      </c>
    </row>
    <row r="31" spans="1:8" x14ac:dyDescent="0.25">
      <c r="A31" s="95"/>
      <c r="B31" s="96"/>
      <c r="C31" s="96"/>
      <c r="D31" s="97"/>
      <c r="E31" s="98"/>
      <c r="F31" s="99"/>
      <c r="G31" s="100"/>
      <c r="H31" s="93">
        <f t="shared" si="1"/>
        <v>0</v>
      </c>
    </row>
    <row r="32" spans="1:8" x14ac:dyDescent="0.25">
      <c r="A32" s="6"/>
      <c r="B32" s="7"/>
      <c r="C32" s="7"/>
      <c r="D32" s="8"/>
      <c r="E32" s="9"/>
      <c r="F32" s="10"/>
      <c r="G32" s="1"/>
      <c r="H32" s="2">
        <f t="shared" si="1"/>
        <v>0</v>
      </c>
    </row>
    <row r="33" spans="1:8" x14ac:dyDescent="0.25">
      <c r="A33" s="6"/>
      <c r="B33" s="7"/>
      <c r="C33" s="7"/>
      <c r="D33" s="8"/>
      <c r="E33" s="9"/>
      <c r="F33" s="10"/>
      <c r="G33" s="1"/>
      <c r="H33" s="2">
        <f t="shared" si="1"/>
        <v>0</v>
      </c>
    </row>
    <row r="34" spans="1:8" x14ac:dyDescent="0.25">
      <c r="A34" s="6"/>
      <c r="B34" s="7"/>
      <c r="C34" s="7"/>
      <c r="D34" s="8"/>
      <c r="E34" s="9"/>
      <c r="F34" s="10"/>
      <c r="G34" s="1"/>
      <c r="H34" s="2">
        <f t="shared" si="1"/>
        <v>0</v>
      </c>
    </row>
    <row r="35" spans="1:8" x14ac:dyDescent="0.25">
      <c r="A35" s="6"/>
      <c r="B35" s="7"/>
      <c r="C35" s="7"/>
      <c r="D35" s="8"/>
      <c r="E35" s="9"/>
      <c r="F35" s="10"/>
      <c r="G35" s="1"/>
      <c r="H35" s="2">
        <f t="shared" si="1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ref="H63:H126" si="2">ROUND(G63*F63,2)</f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2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2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2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2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2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2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2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2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2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2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2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2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2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2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2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2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2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ref="H127:H190" si="3">ROUND(G127*F127,2)</f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3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3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3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3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3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3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3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3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3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3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3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3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3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3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3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3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3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ref="H191:H254" si="4">ROUND(G191*F191,2)</f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4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4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4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4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4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4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4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4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4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4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4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4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4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4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4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4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4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ref="H255:H318" si="5">ROUND(G255*F255,2)</f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5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5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5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5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5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5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5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5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5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5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5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5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5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5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5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5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5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ref="H319:H382" si="6">ROUND(G319*F319,2)</f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6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6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6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6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6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6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6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6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6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6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6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6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6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6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6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6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6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ref="H383:H420" si="7">ROUND(G383*F383,2)</f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7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7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7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7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7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7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7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7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7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7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7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7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7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7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7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7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7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</sheetData>
  <autoFilter ref="A11:H420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phoneticPr fontId="42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67" t="s">
        <v>21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2" x14ac:dyDescent="0.2">
      <c r="A3" s="21" t="s">
        <v>22</v>
      </c>
      <c r="B3" s="22"/>
      <c r="C3" s="82" t="str">
        <f>'PS 51-02-21'!B2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51-02-21'!G7</f>
        <v>43641</v>
      </c>
    </row>
    <row r="5" spans="1:12" x14ac:dyDescent="0.2">
      <c r="A5" s="21" t="s">
        <v>26</v>
      </c>
      <c r="B5" s="22"/>
      <c r="C5" s="22" t="str">
        <f>'PS 51-02-21'!C3:D3</f>
        <v>Zastávka Machnín, rozhlasové zařízení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51-02-21'!E3</f>
        <v>PS 51-02-21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68" t="s">
        <v>31</v>
      </c>
      <c r="D7" s="168" t="s">
        <v>32</v>
      </c>
      <c r="E7" s="170" t="s">
        <v>33</v>
      </c>
      <c r="F7" s="172" t="s">
        <v>34</v>
      </c>
      <c r="G7" s="168" t="s">
        <v>35</v>
      </c>
      <c r="H7" s="170" t="s">
        <v>33</v>
      </c>
      <c r="I7" s="174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69"/>
      <c r="D8" s="169"/>
      <c r="E8" s="171"/>
      <c r="F8" s="169"/>
      <c r="G8" s="169"/>
      <c r="H8" s="173"/>
      <c r="I8" s="175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152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153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154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155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156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157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158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159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160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161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162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51-02-21</vt:lpstr>
      <vt:lpstr>FORMULÁŘ 8 - rekap poplatků</vt:lpstr>
      <vt:lpstr>'FORMULÁŘ 8 - rekap poplatků'!Oblast_tisku</vt:lpstr>
      <vt:lpstr>'PS 51-02-21'!Oblast_tisku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2019-07-30T08:07:23Z</cp:lastPrinted>
  <dcterms:created xsi:type="dcterms:W3CDTF">2017-07-24T12:19:51Z</dcterms:created>
  <dcterms:modified xsi:type="dcterms:W3CDTF">2019-07-30T08:13:58Z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